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05" windowHeight="6795"/>
  </bookViews>
  <sheets>
    <sheet name="Mr. Moreno Emmanuel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9" i="1" s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I42" i="1"/>
  <c r="H42" i="1"/>
  <c r="J42" i="1" s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F5" i="1"/>
  <c r="E5" i="1"/>
  <c r="D5" i="1"/>
  <c r="C5" i="1"/>
  <c r="B5" i="1"/>
  <c r="J4" i="1"/>
  <c r="K52" i="1" s="1"/>
  <c r="I4" i="1"/>
  <c r="H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<sst xmlns="http://schemas.openxmlformats.org/spreadsheetml/2006/main" count="15" uniqueCount="14">
  <si>
    <t>St.Therese Nzara Hospital</t>
  </si>
  <si>
    <t>Order preparated mostly with price  2018 from JMS Catalogue</t>
  </si>
  <si>
    <t>If any change we will let you know</t>
  </si>
  <si>
    <t>Item</t>
  </si>
  <si>
    <t>code</t>
  </si>
  <si>
    <t>Paks</t>
  </si>
  <si>
    <t>Ugx Unit price</t>
  </si>
  <si>
    <t>Qty</t>
  </si>
  <si>
    <t xml:space="preserve">Tot UGX </t>
  </si>
  <si>
    <t>Rate</t>
  </si>
  <si>
    <t>USD</t>
  </si>
  <si>
    <t>Normal Washing Machine</t>
  </si>
  <si>
    <t>Piece 1</t>
  </si>
  <si>
    <t xml:space="preserve">Ironing Steam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</si>
</sst>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/>
    <xf numFmtId="165" fontId="0" fillId="2" borderId="4" xfId="1" applyNumberFormat="1" applyFont="1" applyFill="1" applyBorder="1" applyProtection="1">
      <protection locked="0" hidden="1"/>
    </xf>
    <xf numFmtId="165" fontId="0" fillId="0" borderId="4" xfId="0" applyNumberFormat="1" applyBorder="1" applyProtection="1">
      <protection locked="0" hidden="1"/>
    </xf>
    <xf numFmtId="3" fontId="0" fillId="0" borderId="0" xfId="1" applyNumberFormat="1" applyFont="1" applyProtection="1">
      <protection locked="0" hidden="1"/>
    </xf>
    <xf numFmtId="3" fontId="0" fillId="0" borderId="0" xfId="0" applyNumberFormat="1" applyProtection="1">
      <protection locked="0" hidden="1"/>
    </xf>
    <xf numFmtId="3" fontId="0" fillId="0" borderId="0" xfId="0" applyNumberFormat="1"/>
    <xf numFmtId="0" fontId="0" fillId="0" borderId="5" xfId="0" applyBorder="1" applyAlignment="1">
      <alignment vertical="center" wrapText="1"/>
    </xf>
    <xf numFmtId="0" fontId="0" fillId="0" borderId="5" xfId="0" applyBorder="1"/>
    <xf numFmtId="165" fontId="0" fillId="2" borderId="5" xfId="1" applyNumberFormat="1" applyFont="1" applyFill="1" applyBorder="1" applyProtection="1">
      <protection locked="0" hidden="1"/>
    </xf>
    <xf numFmtId="165" fontId="0" fillId="0" borderId="5" xfId="0" applyNumberFormat="1" applyBorder="1" applyProtection="1">
      <protection locked="0" hidden="1"/>
    </xf>
    <xf numFmtId="3" fontId="0" fillId="2" borderId="0" xfId="1" applyNumberFormat="1" applyFont="1" applyFill="1" applyBorder="1" applyProtection="1">
      <protection locked="0" hidden="1"/>
    </xf>
    <xf numFmtId="3" fontId="0" fillId="2" borderId="0" xfId="0" applyNumberFormat="1" applyFill="1"/>
    <xf numFmtId="3" fontId="0" fillId="0" borderId="5" xfId="0" applyNumberFormat="1" applyBorder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51</xdr:row>
      <xdr:rowOff>0</xdr:rowOff>
    </xdr:from>
    <xdr:to>
      <xdr:col>8</xdr:col>
      <xdr:colOff>304800</xdr:colOff>
      <xdr:row>52</xdr:row>
      <xdr:rowOff>120650</xdr:rowOff>
    </xdr:to>
    <xdr:sp macro="" textlink="">
      <xdr:nvSpPr>
        <xdr:cNvPr id="3" name="AutoShape 2" descr="POLTI Vaporella 2H Professional"/>
        <xdr:cNvSpPr>
          <a:spLocks noChangeAspect="1" noChangeArrowheads="1"/>
        </xdr:cNvSpPr>
      </xdr:nvSpPr>
      <xdr:spPr bwMode="auto">
        <a:xfrm>
          <a:off x="6870700" y="197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JMS%20%20Moren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reno"/>
      <sheetName val="Rufino"/>
    </sheetNames>
    <sheetDataSet>
      <sheetData sheetId="0">
        <row r="1">
          <cell r="C1" t="str">
            <v>AUTOCLAVE, BENCHTOP,MOON MED</v>
          </cell>
          <cell r="D1" t="str">
            <v>SPEORDR1075</v>
          </cell>
          <cell r="E1" t="str">
            <v>Box of 1 piece</v>
          </cell>
          <cell r="I1">
            <v>8400000</v>
          </cell>
          <cell r="J1">
            <v>0</v>
          </cell>
          <cell r="L1">
            <v>8400000</v>
          </cell>
          <cell r="M1">
            <v>3650</v>
          </cell>
          <cell r="N1">
            <v>2301.3698630136987</v>
          </cell>
        </row>
        <row r="2">
          <cell r="C2" t="str">
            <v>B01+P05 BASIC MEDICAL AIR MATTRESS WITH PUMP</v>
          </cell>
          <cell r="D2" t="str">
            <v>HOSFURN027C</v>
          </cell>
          <cell r="E2" t="str">
            <v>Piece 1</v>
          </cell>
          <cell r="I2">
            <v>1137444.42</v>
          </cell>
          <cell r="J2">
            <v>0</v>
          </cell>
          <cell r="L2">
            <v>1137444.42</v>
          </cell>
          <cell r="M2">
            <v>3650</v>
          </cell>
          <cell r="N2">
            <v>311.62860821917803</v>
          </cell>
        </row>
        <row r="3">
          <cell r="C3" t="str">
            <v>BANDAGE ELASTIC CREPE 10CM X 4-4.5M STRETCHED  (PIP)</v>
          </cell>
          <cell r="D3" t="str">
            <v>SUNDRES007</v>
          </cell>
          <cell r="E3" t="str">
            <v>Piece 1</v>
          </cell>
          <cell r="I3">
            <v>1140.69</v>
          </cell>
          <cell r="J3">
            <v>0</v>
          </cell>
          <cell r="K3">
            <v>500</v>
          </cell>
          <cell r="L3">
            <v>570345</v>
          </cell>
          <cell r="M3">
            <v>3650</v>
          </cell>
          <cell r="N3">
            <v>156.25890410958905</v>
          </cell>
        </row>
        <row r="4">
          <cell r="C4" t="str">
            <v>BENDROFLUAZIDE 5MG TAB</v>
          </cell>
          <cell r="D4" t="str">
            <v>MEDDIUR001</v>
          </cell>
          <cell r="E4" t="str">
            <v>Box of 100 Tablets</v>
          </cell>
          <cell r="I4">
            <v>3724.23</v>
          </cell>
          <cell r="J4">
            <v>0</v>
          </cell>
          <cell r="K4">
            <v>100</v>
          </cell>
          <cell r="L4">
            <v>372423</v>
          </cell>
          <cell r="M4">
            <v>3650</v>
          </cell>
          <cell r="N4">
            <v>102.03369863013698</v>
          </cell>
        </row>
        <row r="5">
          <cell r="C5" t="str">
            <v>BLANKETS CELLULAR HOSPITAL QUALITY BLUE</v>
          </cell>
          <cell r="D5" t="str">
            <v>CLOLINE005C</v>
          </cell>
          <cell r="E5" t="str">
            <v>Piece 1</v>
          </cell>
          <cell r="I5">
            <v>77880</v>
          </cell>
          <cell r="J5">
            <v>0</v>
          </cell>
          <cell r="K5">
            <v>28</v>
          </cell>
          <cell r="L5">
            <v>2180640</v>
          </cell>
          <cell r="M5">
            <v>3650</v>
          </cell>
          <cell r="N5">
            <v>597.43561643835619</v>
          </cell>
        </row>
        <row r="6">
          <cell r="C6" t="str">
            <v>BLANKETS CELLULAR HOSPITAL QUALITY YELLOW</v>
          </cell>
          <cell r="D6" t="str">
            <v>CLOLINE004C</v>
          </cell>
          <cell r="E6" t="str">
            <v>Piece 1</v>
          </cell>
          <cell r="I6">
            <v>77880</v>
          </cell>
          <cell r="J6">
            <v>0</v>
          </cell>
          <cell r="K6">
            <v>48</v>
          </cell>
          <cell r="L6">
            <v>3738240</v>
          </cell>
          <cell r="M6">
            <v>3650</v>
          </cell>
          <cell r="N6">
            <v>1024.1753424657534</v>
          </cell>
        </row>
        <row r="7">
          <cell r="C7" t="str">
            <v>BULB, LARYNGOSCOPE BLADE SIZE 0, GOWLLANDS</v>
          </cell>
          <cell r="D7" t="str">
            <v>SPAGENE001</v>
          </cell>
          <cell r="E7" t="str">
            <v>Piece 1</v>
          </cell>
          <cell r="I7">
            <v>21434.11</v>
          </cell>
          <cell r="J7">
            <v>0</v>
          </cell>
          <cell r="K7">
            <v>2</v>
          </cell>
          <cell r="L7">
            <v>42868.22</v>
          </cell>
          <cell r="M7">
            <v>3650</v>
          </cell>
          <cell r="N7">
            <v>11.744717808219178</v>
          </cell>
        </row>
        <row r="8">
          <cell r="C8" t="str">
            <v>BULB, LARYNGOSCOPE BLADE SIZE 4,3,2,1, HEINE</v>
          </cell>
          <cell r="D8" t="str">
            <v>SPAENTE012</v>
          </cell>
          <cell r="E8" t="str">
            <v>Piece 1</v>
          </cell>
          <cell r="I8">
            <v>56139.28</v>
          </cell>
          <cell r="J8">
            <v>0</v>
          </cell>
          <cell r="K8">
            <v>2</v>
          </cell>
          <cell r="L8">
            <v>112278.56</v>
          </cell>
          <cell r="M8">
            <v>3650</v>
          </cell>
          <cell r="N8">
            <v>30.761249315068493</v>
          </cell>
        </row>
        <row r="9">
          <cell r="C9" t="str">
            <v>BULB, MINI 1000 TORCH, HEINE</v>
          </cell>
          <cell r="D9" t="str">
            <v>SPAENTE018</v>
          </cell>
          <cell r="E9" t="str">
            <v>Box of 1 piece</v>
          </cell>
          <cell r="I9">
            <v>46188.79</v>
          </cell>
          <cell r="J9">
            <v>0</v>
          </cell>
          <cell r="K9">
            <v>2</v>
          </cell>
          <cell r="L9">
            <v>92377.58</v>
          </cell>
          <cell r="M9">
            <v>3650</v>
          </cell>
          <cell r="N9">
            <v>25.308926027397259</v>
          </cell>
        </row>
        <row r="10">
          <cell r="C10" t="str">
            <v>CAP SURGEON / THEATRE, DISPOSABLE (PIP)</v>
          </cell>
          <cell r="D10" t="str">
            <v>SUNMISC066C</v>
          </cell>
          <cell r="E10" t="str">
            <v>Box of 100 pieces</v>
          </cell>
          <cell r="I10">
            <v>18518.63</v>
          </cell>
          <cell r="J10">
            <v>0</v>
          </cell>
          <cell r="K10">
            <v>10</v>
          </cell>
          <cell r="L10">
            <v>185186.30000000002</v>
          </cell>
          <cell r="M10">
            <v>3650</v>
          </cell>
          <cell r="N10">
            <v>50.735972602739729</v>
          </cell>
        </row>
        <row r="11">
          <cell r="C11" t="str">
            <v>CATHETER FOLEY CH16 BALLOON</v>
          </cell>
          <cell r="D11" t="str">
            <v>SUNTUBE014</v>
          </cell>
          <cell r="E11" t="str">
            <v>Box of 10 pieces</v>
          </cell>
          <cell r="I11">
            <v>18013.53</v>
          </cell>
          <cell r="J11">
            <v>0</v>
          </cell>
          <cell r="K11">
            <v>5</v>
          </cell>
          <cell r="L11">
            <v>90067.65</v>
          </cell>
          <cell r="M11">
            <v>3650</v>
          </cell>
          <cell r="N11">
            <v>24.676068493150684</v>
          </cell>
        </row>
        <row r="12">
          <cell r="C12" t="str">
            <v>CATHETER FOLEY CH18 BALLOON, 2-WAY</v>
          </cell>
          <cell r="D12" t="str">
            <v>SUNTUBE015</v>
          </cell>
          <cell r="E12" t="str">
            <v>Box of 10 pieces</v>
          </cell>
          <cell r="I12">
            <v>18012.55</v>
          </cell>
          <cell r="J12">
            <v>0</v>
          </cell>
          <cell r="K12">
            <v>5</v>
          </cell>
          <cell r="L12">
            <v>90062.75</v>
          </cell>
          <cell r="M12">
            <v>3650</v>
          </cell>
          <cell r="N12">
            <v>24.674726027397259</v>
          </cell>
        </row>
        <row r="13">
          <cell r="C13" t="str">
            <v>CATHETER FOLEY CH20 BALLOON, 2-WAY</v>
          </cell>
          <cell r="D13" t="str">
            <v>SUNTUBE016</v>
          </cell>
          <cell r="E13" t="str">
            <v>Box of 10 pieces</v>
          </cell>
          <cell r="I13">
            <v>16704.27</v>
          </cell>
          <cell r="J13">
            <v>0</v>
          </cell>
          <cell r="K13">
            <v>5</v>
          </cell>
          <cell r="L13">
            <v>83521.350000000006</v>
          </cell>
          <cell r="M13">
            <v>3650</v>
          </cell>
          <cell r="N13">
            <v>22.882561643835619</v>
          </cell>
        </row>
        <row r="14">
          <cell r="C14" t="str">
            <v>CATHETER FOLEY CH22 BALLOON, 2-WAY</v>
          </cell>
          <cell r="D14" t="str">
            <v>SUNTUBE017</v>
          </cell>
          <cell r="E14" t="str">
            <v>Box of 10 pieces</v>
          </cell>
          <cell r="I14">
            <v>25833.74</v>
          </cell>
          <cell r="J14">
            <v>0</v>
          </cell>
          <cell r="K14">
            <v>8</v>
          </cell>
          <cell r="L14">
            <v>206669.92</v>
          </cell>
          <cell r="M14">
            <v>3650</v>
          </cell>
          <cell r="N14">
            <v>56.621895890410961</v>
          </cell>
        </row>
        <row r="15">
          <cell r="C15" t="str">
            <v>CATHETER FOLEY CH24 BALLOON, 2-WAY</v>
          </cell>
          <cell r="D15" t="str">
            <v>SUNTUBE018</v>
          </cell>
          <cell r="E15" t="str">
            <v>Box of 10 pieces</v>
          </cell>
          <cell r="I15">
            <v>19084.09</v>
          </cell>
          <cell r="J15">
            <v>0</v>
          </cell>
          <cell r="K15">
            <v>8</v>
          </cell>
          <cell r="L15">
            <v>152672.72</v>
          </cell>
          <cell r="M15">
            <v>3650</v>
          </cell>
          <cell r="N15">
            <v>41.828142465753423</v>
          </cell>
        </row>
        <row r="16">
          <cell r="C16" t="str">
            <v>CLARITHROMYCIN, LANSOPRAZOLE &amp; TINIDAZOLE _x000D_
(PYLO KIT)</v>
          </cell>
          <cell r="D16" t="str">
            <v>MEDGITD038</v>
          </cell>
          <cell r="E16" t="str">
            <v>PACK OF 7 KITS</v>
          </cell>
          <cell r="I16">
            <v>27000</v>
          </cell>
          <cell r="J16">
            <v>0</v>
          </cell>
          <cell r="K16">
            <v>4</v>
          </cell>
          <cell r="L16">
            <v>108000</v>
          </cell>
          <cell r="M16">
            <v>3650</v>
          </cell>
          <cell r="N16">
            <v>29.589041095890412</v>
          </cell>
        </row>
        <row r="17">
          <cell r="C17" t="str">
            <v>CODEINE PHOSPHATE 30MG TAB</v>
          </cell>
          <cell r="D17" t="str">
            <v>MEDOPIO001</v>
          </cell>
          <cell r="E17" t="str">
            <v>Box of 100 Tablets</v>
          </cell>
          <cell r="I17">
            <v>37928.78</v>
          </cell>
          <cell r="J17">
            <v>0</v>
          </cell>
          <cell r="K17">
            <v>5</v>
          </cell>
          <cell r="L17">
            <v>189643.9</v>
          </cell>
          <cell r="M17">
            <v>3650</v>
          </cell>
          <cell r="N17">
            <v>51.957232876712325</v>
          </cell>
        </row>
        <row r="18">
          <cell r="C18" t="str">
            <v>DELIVERY BED L185 X W90 X H95CM</v>
          </cell>
          <cell r="D18" t="str">
            <v>HOSFURN012</v>
          </cell>
          <cell r="E18" t="str">
            <v>Box of 1 piece</v>
          </cell>
          <cell r="I18">
            <v>1557917.62</v>
          </cell>
          <cell r="J18">
            <v>0</v>
          </cell>
          <cell r="K18">
            <v>1</v>
          </cell>
          <cell r="L18">
            <v>1557917.62</v>
          </cell>
          <cell r="M18">
            <v>3650</v>
          </cell>
          <cell r="N18">
            <v>426.82674520547948</v>
          </cell>
        </row>
        <row r="19">
          <cell r="C19" t="str">
            <v>DIAZEPAM 2.5MG RECTAL SUPPOSITORIES (SLIPIZEM)</v>
          </cell>
          <cell r="D19" t="str">
            <v>MEDCONV002C</v>
          </cell>
          <cell r="E19" t="str">
            <v>Box of 5 suppositories</v>
          </cell>
          <cell r="I19">
            <v>16800</v>
          </cell>
          <cell r="J19">
            <v>0</v>
          </cell>
          <cell r="K19">
            <v>30</v>
          </cell>
          <cell r="L19">
            <v>504000</v>
          </cell>
          <cell r="M19">
            <v>3650</v>
          </cell>
          <cell r="N19">
            <v>138.08219178082192</v>
          </cell>
        </row>
        <row r="20">
          <cell r="C20" t="str">
            <v>GAUZE HYDROPHILLIC HOSPITAL QUALITY 90CM X 91M</v>
          </cell>
          <cell r="D20" t="str">
            <v>SUNDRES015</v>
          </cell>
          <cell r="E20" t="str">
            <v>Piece 1</v>
          </cell>
          <cell r="I20">
            <v>36491.94</v>
          </cell>
          <cell r="J20">
            <v>0</v>
          </cell>
          <cell r="K20">
            <v>30</v>
          </cell>
          <cell r="L20">
            <v>1094758.2000000002</v>
          </cell>
          <cell r="M20">
            <v>3650</v>
          </cell>
          <cell r="N20">
            <v>299.9337534246576</v>
          </cell>
        </row>
        <row r="21">
          <cell r="C21" t="str">
            <v>GAUZE PADS NON-STERILE 10 X 10CM</v>
          </cell>
          <cell r="D21" t="str">
            <v>SUNDRES025C</v>
          </cell>
          <cell r="E21" t="str">
            <v>Box of 100 pieces</v>
          </cell>
          <cell r="I21">
            <v>16813.21</v>
          </cell>
          <cell r="J21">
            <v>0</v>
          </cell>
          <cell r="K21">
            <v>50</v>
          </cell>
          <cell r="L21">
            <v>840660.5</v>
          </cell>
          <cell r="M21">
            <v>3650</v>
          </cell>
          <cell r="N21">
            <v>230.31794520547945</v>
          </cell>
        </row>
        <row r="22">
          <cell r="C22" t="str">
            <v>GAUZE PARAFFIN MEDICATED 10 X 10CM</v>
          </cell>
          <cell r="D22" t="str">
            <v>SUNDRES010</v>
          </cell>
          <cell r="E22" t="str">
            <v>Box of 10 pieces</v>
          </cell>
          <cell r="I22">
            <v>5298.48</v>
          </cell>
          <cell r="J22">
            <v>0</v>
          </cell>
          <cell r="K22">
            <v>100</v>
          </cell>
          <cell r="L22">
            <v>529848</v>
          </cell>
          <cell r="M22">
            <v>3650</v>
          </cell>
          <cell r="N22">
            <v>145.16383561643835</v>
          </cell>
        </row>
        <row r="23">
          <cell r="C23" t="str">
            <v>GLOVES SURGICAL STERILE 7</v>
          </cell>
          <cell r="D23" t="str">
            <v>PPGGLOV010</v>
          </cell>
          <cell r="E23" t="str">
            <v>Box of 50 pairs</v>
          </cell>
          <cell r="I23">
            <v>30900.75</v>
          </cell>
          <cell r="J23">
            <v>0</v>
          </cell>
          <cell r="K23">
            <v>10</v>
          </cell>
          <cell r="L23">
            <v>309007.5</v>
          </cell>
          <cell r="M23">
            <v>3650</v>
          </cell>
          <cell r="N23">
            <v>84.659589041095884</v>
          </cell>
        </row>
        <row r="24">
          <cell r="C24" t="str">
            <v>GLOVES SURGICAL STERILE 7.5  VITAL</v>
          </cell>
          <cell r="D24" t="str">
            <v>PPGGLOV011</v>
          </cell>
          <cell r="E24" t="str">
            <v>Box of 50 pairs</v>
          </cell>
          <cell r="I24">
            <v>33124.35</v>
          </cell>
          <cell r="J24">
            <v>0</v>
          </cell>
          <cell r="K24">
            <v>10</v>
          </cell>
          <cell r="L24">
            <v>331243.5</v>
          </cell>
          <cell r="M24">
            <v>3650</v>
          </cell>
          <cell r="N24">
            <v>90.751643835616434</v>
          </cell>
        </row>
        <row r="25">
          <cell r="C25" t="str">
            <v>GLOVES SURGICAL STERILE 8</v>
          </cell>
          <cell r="D25" t="str">
            <v>PPGGLOV012</v>
          </cell>
          <cell r="E25" t="str">
            <v>Box of 50 pairs</v>
          </cell>
          <cell r="I25">
            <v>40786.01</v>
          </cell>
          <cell r="J25">
            <v>0</v>
          </cell>
          <cell r="K25">
            <v>2</v>
          </cell>
          <cell r="L25">
            <v>81572.02</v>
          </cell>
          <cell r="M25">
            <v>3650</v>
          </cell>
          <cell r="N25">
            <v>22.348498630136987</v>
          </cell>
        </row>
        <row r="26">
          <cell r="C26" t="str">
            <v>HAND TOWEL 75 X 43CM (WHITE)</v>
          </cell>
          <cell r="D26" t="str">
            <v>SUNMISC018</v>
          </cell>
          <cell r="E26" t="str">
            <v>Piece 1</v>
          </cell>
          <cell r="I26">
            <v>11611</v>
          </cell>
          <cell r="J26">
            <v>0</v>
          </cell>
          <cell r="K26">
            <v>30</v>
          </cell>
          <cell r="L26">
            <v>348330</v>
          </cell>
          <cell r="M26">
            <v>3650</v>
          </cell>
          <cell r="N26">
            <v>95.432876712328763</v>
          </cell>
        </row>
        <row r="27">
          <cell r="C27" t="str">
            <v>HEAVY DUTY GLOVES</v>
          </cell>
          <cell r="D27" t="str">
            <v>SPEORDR271</v>
          </cell>
          <cell r="E27" t="str">
            <v>Box of 1 pair</v>
          </cell>
          <cell r="I27">
            <v>10737.53</v>
          </cell>
          <cell r="J27">
            <v>0</v>
          </cell>
          <cell r="K27">
            <v>50</v>
          </cell>
          <cell r="L27">
            <v>536876.5</v>
          </cell>
          <cell r="M27">
            <v>3650</v>
          </cell>
          <cell r="N27">
            <v>147.08945205479452</v>
          </cell>
        </row>
        <row r="28">
          <cell r="C28" t="str">
            <v>HEPATITIS B TEST STRIPS</v>
          </cell>
          <cell r="D28" t="str">
            <v>LABSERO015</v>
          </cell>
          <cell r="E28" t="str">
            <v>Box of 50 tests</v>
          </cell>
          <cell r="I28">
            <v>45000</v>
          </cell>
          <cell r="J28">
            <v>0</v>
          </cell>
          <cell r="K28">
            <v>4</v>
          </cell>
          <cell r="L28">
            <v>180000</v>
          </cell>
          <cell r="M28">
            <v>3650</v>
          </cell>
          <cell r="N28">
            <v>49.315068493150683</v>
          </cell>
        </row>
        <row r="29">
          <cell r="C29" t="str">
            <v>HEPATITIS B VACCINE 1ML AMPOULE (ONE DOSE)  SERUM INSTITUTE</v>
          </cell>
          <cell r="D29" t="str">
            <v>MEDVACC008</v>
          </cell>
          <cell r="E29" t="str">
            <v>Box of 10 ampoules</v>
          </cell>
          <cell r="I29">
            <v>111240</v>
          </cell>
          <cell r="J29">
            <v>0</v>
          </cell>
          <cell r="K29">
            <v>50</v>
          </cell>
          <cell r="L29">
            <v>5562000</v>
          </cell>
          <cell r="M29">
            <v>3650</v>
          </cell>
          <cell r="N29">
            <v>1523.8356164383561</v>
          </cell>
        </row>
        <row r="30">
          <cell r="C30" t="str">
            <v>IMMERSION OIL 100-130 ML</v>
          </cell>
          <cell r="D30" t="str">
            <v>LABGENE034</v>
          </cell>
          <cell r="E30" t="str">
            <v>1 Bottle</v>
          </cell>
          <cell r="I30">
            <v>53056.06</v>
          </cell>
          <cell r="J30">
            <v>0</v>
          </cell>
          <cell r="K30">
            <v>5</v>
          </cell>
          <cell r="L30">
            <v>265280.3</v>
          </cell>
          <cell r="M30">
            <v>3650</v>
          </cell>
          <cell r="N30">
            <v>72.679534246575344</v>
          </cell>
        </row>
        <row r="31">
          <cell r="C31" t="str">
            <v>KIDNEY DISH STAINLESS STEEL 20.7 CM</v>
          </cell>
          <cell r="D31" t="str">
            <v>SUNMISC024</v>
          </cell>
          <cell r="E31" t="str">
            <v>Piece 1</v>
          </cell>
          <cell r="I31">
            <v>9141.7000000000007</v>
          </cell>
          <cell r="J31">
            <v>0</v>
          </cell>
          <cell r="K31">
            <v>8</v>
          </cell>
          <cell r="L31">
            <v>73133.600000000006</v>
          </cell>
          <cell r="M31">
            <v>3650</v>
          </cell>
          <cell r="N31">
            <v>20.036602739726028</v>
          </cell>
        </row>
        <row r="32">
          <cell r="C32" t="str">
            <v>KIDNEY DISH STAINLESS STEEL 24.7 CM</v>
          </cell>
          <cell r="D32" t="str">
            <v>SUNMISC023</v>
          </cell>
          <cell r="E32" t="str">
            <v>Piece 1</v>
          </cell>
          <cell r="I32">
            <v>15189.73</v>
          </cell>
          <cell r="J32">
            <v>0</v>
          </cell>
          <cell r="K32">
            <v>8</v>
          </cell>
          <cell r="L32">
            <v>121517.84</v>
          </cell>
          <cell r="M32">
            <v>3650</v>
          </cell>
          <cell r="N32">
            <v>33.29255890410959</v>
          </cell>
        </row>
        <row r="33">
          <cell r="C33" t="str">
            <v>LIQUID DETERGENT 20 LTR  VITAL</v>
          </cell>
          <cell r="D33" t="str">
            <v>CLEDETE004</v>
          </cell>
          <cell r="E33" t="str">
            <v>Jerry Cann1</v>
          </cell>
          <cell r="I33">
            <v>55800</v>
          </cell>
          <cell r="J33">
            <v>0</v>
          </cell>
          <cell r="K33">
            <v>20</v>
          </cell>
          <cell r="L33">
            <v>1116000</v>
          </cell>
          <cell r="M33">
            <v>3650</v>
          </cell>
          <cell r="N33">
            <v>305.75342465753425</v>
          </cell>
        </row>
        <row r="34">
          <cell r="C34" t="str">
            <v>MANNITOL 20% IV 100ML  VITAL</v>
          </cell>
          <cell r="D34" t="str">
            <v>MEDANTD008</v>
          </cell>
          <cell r="E34" t="str">
            <v>Box of 1 bottle</v>
          </cell>
          <cell r="I34">
            <v>3360</v>
          </cell>
          <cell r="J34">
            <v>0</v>
          </cell>
          <cell r="K34">
            <v>100</v>
          </cell>
          <cell r="L34">
            <v>336000</v>
          </cell>
          <cell r="M34">
            <v>3650</v>
          </cell>
          <cell r="N34">
            <v>92.054794520547944</v>
          </cell>
        </row>
        <row r="35">
          <cell r="C35" t="str">
            <v>METRONIDAZOLE 5MG/ML 100ML IV (METROGYL)</v>
          </cell>
          <cell r="D35" t="str">
            <v>MEDPROT001</v>
          </cell>
          <cell r="E35" t="str">
            <v>1 Bottle</v>
          </cell>
          <cell r="I35">
            <v>807.97</v>
          </cell>
          <cell r="J35">
            <v>0</v>
          </cell>
          <cell r="K35">
            <v>200</v>
          </cell>
          <cell r="L35">
            <v>161594</v>
          </cell>
          <cell r="M35">
            <v>3650</v>
          </cell>
          <cell r="N35">
            <v>44.272328767123291</v>
          </cell>
        </row>
        <row r="36">
          <cell r="C36" t="str">
            <v>NASOGASTRIC TUBE G14 (ADULTS)</v>
          </cell>
          <cell r="D36" t="str">
            <v>SUNTUBE041</v>
          </cell>
          <cell r="E36" t="str">
            <v>Piece 1</v>
          </cell>
          <cell r="I36">
            <v>601.24</v>
          </cell>
          <cell r="J36">
            <v>0</v>
          </cell>
          <cell r="K36">
            <v>100</v>
          </cell>
          <cell r="L36">
            <v>60124</v>
          </cell>
          <cell r="M36">
            <v>3650</v>
          </cell>
          <cell r="N36">
            <v>16.472328767123287</v>
          </cell>
        </row>
        <row r="37">
          <cell r="C37" t="str">
            <v>NASOGASTRIC TUBE G16 (ADULTS)</v>
          </cell>
          <cell r="D37" t="str">
            <v>SUNTUBE042</v>
          </cell>
          <cell r="E37" t="str">
            <v>Piece 1</v>
          </cell>
          <cell r="I37">
            <v>557.87</v>
          </cell>
          <cell r="J37">
            <v>0</v>
          </cell>
          <cell r="K37">
            <v>100</v>
          </cell>
          <cell r="L37">
            <v>55787</v>
          </cell>
          <cell r="M37">
            <v>3650</v>
          </cell>
          <cell r="N37">
            <v>15.284109589041096</v>
          </cell>
        </row>
        <row r="38">
          <cell r="C38" t="str">
            <v>PARACETAMOL IV 10MG/ML, 100ML</v>
          </cell>
          <cell r="D38" t="str">
            <v>MEDANAL022C</v>
          </cell>
          <cell r="E38" t="str">
            <v>Box of 1 bottle</v>
          </cell>
          <cell r="I38">
            <v>7232.95</v>
          </cell>
          <cell r="J38">
            <v>0</v>
          </cell>
          <cell r="K38">
            <v>200</v>
          </cell>
          <cell r="L38">
            <v>1446590</v>
          </cell>
          <cell r="M38">
            <v>3650</v>
          </cell>
          <cell r="N38">
            <v>396.32602739726025</v>
          </cell>
        </row>
        <row r="39">
          <cell r="C39" t="str">
            <v>PLASTER OF PARIS  10CM  (GYPSONA)</v>
          </cell>
          <cell r="D39" t="str">
            <v>SUNDRES016A</v>
          </cell>
          <cell r="E39" t="str">
            <v>Pack of 2 pieces</v>
          </cell>
          <cell r="I39">
            <v>6954</v>
          </cell>
          <cell r="J39">
            <v>0</v>
          </cell>
          <cell r="M39">
            <v>3650</v>
          </cell>
        </row>
        <row r="40">
          <cell r="C40" t="str">
            <v>RAPID H. PYLORI 20 TESTS</v>
          </cell>
          <cell r="D40" t="str">
            <v>LABSERO005</v>
          </cell>
          <cell r="E40" t="str">
            <v>Piece 1</v>
          </cell>
          <cell r="I40">
            <v>135136.57999999999</v>
          </cell>
          <cell r="J40">
            <v>0</v>
          </cell>
          <cell r="K40">
            <v>37.023720547945203</v>
          </cell>
          <cell r="L40">
            <v>8885.6929315068483</v>
          </cell>
          <cell r="M40">
            <v>3650</v>
          </cell>
          <cell r="N40">
            <v>2.4344364195909174</v>
          </cell>
        </row>
        <row r="41">
          <cell r="C41" t="str">
            <v>SILVER SUPLHADIAZINE CREAM (BURNCURE)</v>
          </cell>
          <cell r="D41" t="str">
            <v>MEDTOPI009C</v>
          </cell>
          <cell r="E41" t="str">
            <v>Box of 1 tube</v>
          </cell>
          <cell r="I41">
            <v>1739.95</v>
          </cell>
          <cell r="J41">
            <v>0</v>
          </cell>
          <cell r="K41">
            <v>30</v>
          </cell>
          <cell r="L41">
            <v>7200</v>
          </cell>
          <cell r="M41">
            <v>3650</v>
          </cell>
          <cell r="N41">
            <v>1.9726027397260273</v>
          </cell>
        </row>
        <row r="42">
          <cell r="C42" t="str">
            <v>STERILE GAUZE  SWABS 10 X 10CM</v>
          </cell>
          <cell r="D42" t="str">
            <v>SUNDRES028C</v>
          </cell>
          <cell r="E42" t="str">
            <v>Box of 100 pieces</v>
          </cell>
          <cell r="I42">
            <v>31342.74</v>
          </cell>
          <cell r="J42">
            <v>0</v>
          </cell>
          <cell r="K42">
            <v>100</v>
          </cell>
          <cell r="L42">
            <v>3134274</v>
          </cell>
          <cell r="M42">
            <v>3650</v>
          </cell>
          <cell r="N42">
            <v>858.70520547945205</v>
          </cell>
        </row>
        <row r="43">
          <cell r="C43" t="str">
            <v>Tramadol 100mg injection</v>
          </cell>
          <cell r="D43" t="str">
            <v>MEDOPIO007</v>
          </cell>
          <cell r="E43" t="str">
            <v>Box of 5 ampoules</v>
          </cell>
          <cell r="I43">
            <v>3409.61</v>
          </cell>
          <cell r="J43">
            <v>0</v>
          </cell>
          <cell r="K43">
            <v>50</v>
          </cell>
          <cell r="L43">
            <v>170480.5</v>
          </cell>
          <cell r="M43">
            <v>3650</v>
          </cell>
          <cell r="N43">
            <v>46.706986301369867</v>
          </cell>
        </row>
        <row r="44">
          <cell r="C44" t="str">
            <v>TRAMADOL 50 MG CAPS</v>
          </cell>
          <cell r="D44" t="str">
            <v>MEDOPIO008</v>
          </cell>
          <cell r="E44" t="str">
            <v>Box of 100 Tablets</v>
          </cell>
          <cell r="I44">
            <v>8046.93</v>
          </cell>
          <cell r="J44">
            <v>0</v>
          </cell>
          <cell r="K44">
            <v>10</v>
          </cell>
          <cell r="L44">
            <v>80469.3</v>
          </cell>
          <cell r="M44">
            <v>3650</v>
          </cell>
          <cell r="N44">
            <v>22.046383561643836</v>
          </cell>
        </row>
        <row r="45">
          <cell r="C45" t="str">
            <v>TRANEXAMIC ACID 500MG INJ 6 VIALS</v>
          </cell>
          <cell r="D45" t="str">
            <v>MEDCOUG022C</v>
          </cell>
          <cell r="E45" t="str">
            <v>Piece 1</v>
          </cell>
          <cell r="I45">
            <v>21600</v>
          </cell>
          <cell r="J45">
            <v>0</v>
          </cell>
          <cell r="K45">
            <v>10</v>
          </cell>
          <cell r="L45">
            <v>216000</v>
          </cell>
          <cell r="M45">
            <v>3650</v>
          </cell>
          <cell r="N45">
            <v>59.178082191780824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N6" sqref="N6"/>
    </sheetView>
  </sheetViews>
  <sheetFormatPr baseColWidth="10" defaultColWidth="9.140625" defaultRowHeight="15" x14ac:dyDescent="0.25"/>
  <cols>
    <col min="1" max="1" width="8.7109375" style="4"/>
    <col min="2" max="2" width="33.28515625" customWidth="1"/>
    <col min="3" max="3" width="15.5703125" customWidth="1"/>
    <col min="5" max="5" width="10.85546875" customWidth="1"/>
    <col min="6" max="6" width="0" hidden="1" customWidth="1"/>
    <col min="7" max="7" width="8.7109375" style="15"/>
    <col min="8" max="8" width="12.42578125" style="15" customWidth="1"/>
    <col min="9" max="9" width="0" hidden="1" customWidth="1"/>
  </cols>
  <sheetData>
    <row r="1" spans="1:10" ht="18.600000000000001" x14ac:dyDescent="0.45">
      <c r="A1" s="1"/>
      <c r="B1" s="2" t="s">
        <v>0</v>
      </c>
      <c r="C1" s="2"/>
      <c r="D1" s="2"/>
      <c r="E1" s="2"/>
      <c r="F1" s="2"/>
      <c r="G1" s="3"/>
      <c r="H1" s="3"/>
    </row>
    <row r="2" spans="1:10" ht="18.95" thickBot="1" x14ac:dyDescent="0.5">
      <c r="A2" s="1"/>
      <c r="B2" s="2" t="s">
        <v>1</v>
      </c>
      <c r="C2" s="2"/>
      <c r="D2" s="2"/>
      <c r="E2" s="2" t="s">
        <v>2</v>
      </c>
      <c r="F2" s="2"/>
      <c r="G2" s="3"/>
      <c r="H2" s="3"/>
    </row>
    <row r="3" spans="1:10" ht="15.95" thickBot="1" x14ac:dyDescent="0.4">
      <c r="B3" s="5" t="s">
        <v>3</v>
      </c>
      <c r="C3" s="6" t="s">
        <v>4</v>
      </c>
      <c r="D3" s="6" t="s">
        <v>5</v>
      </c>
      <c r="E3" s="6" t="s">
        <v>6</v>
      </c>
      <c r="F3" s="6"/>
      <c r="G3" s="7" t="s">
        <v>7</v>
      </c>
      <c r="H3" s="7" t="s">
        <v>8</v>
      </c>
      <c r="I3" s="6" t="s">
        <v>9</v>
      </c>
      <c r="J3" s="8" t="s">
        <v>10</v>
      </c>
    </row>
    <row r="4" spans="1:10" ht="14.45" x14ac:dyDescent="0.35">
      <c r="A4" s="4">
        <v>1</v>
      </c>
      <c r="B4" s="9" t="str">
        <f>[1]Sheet1!C1</f>
        <v>AUTOCLAVE, BENCHTOP,MOON MED</v>
      </c>
      <c r="C4" s="10" t="str">
        <f>[1]Sheet1!D1</f>
        <v>SPEORDR1075</v>
      </c>
      <c r="D4" s="10" t="str">
        <f>[1]Sheet1!E1</f>
        <v>Box of 1 piece</v>
      </c>
      <c r="E4" s="11">
        <f>[1]Sheet1!I1</f>
        <v>8400000</v>
      </c>
      <c r="F4" s="12">
        <f>[1]Sheet1!J1</f>
        <v>0</v>
      </c>
      <c r="G4" s="13">
        <v>1</v>
      </c>
      <c r="H4" s="14">
        <f>[1]Sheet1!L1</f>
        <v>8400000</v>
      </c>
      <c r="I4">
        <f>[1]Sheet1!M1</f>
        <v>3650</v>
      </c>
      <c r="J4" s="15">
        <f>[1]Sheet1!N1</f>
        <v>2301.3698630136987</v>
      </c>
    </row>
    <row r="5" spans="1:10" ht="29.1" x14ac:dyDescent="0.35">
      <c r="A5" s="4">
        <v>2</v>
      </c>
      <c r="B5" s="16" t="str">
        <f>[1]Sheet1!C2</f>
        <v>B01+P05 BASIC MEDICAL AIR MATTRESS WITH PUMP</v>
      </c>
      <c r="C5" s="17" t="str">
        <f>[1]Sheet1!D2</f>
        <v>HOSFURN027C</v>
      </c>
      <c r="D5" s="17" t="str">
        <f>[1]Sheet1!E2</f>
        <v>Piece 1</v>
      </c>
      <c r="E5" s="18">
        <f>[1]Sheet1!I2</f>
        <v>1137444.42</v>
      </c>
      <c r="F5" s="19">
        <f>[1]Sheet1!J2</f>
        <v>0</v>
      </c>
      <c r="G5" s="13">
        <v>1</v>
      </c>
      <c r="H5" s="20">
        <f>[1]Sheet1!L2</f>
        <v>1137444.42</v>
      </c>
      <c r="I5">
        <f>[1]Sheet1!M2</f>
        <v>3650</v>
      </c>
      <c r="J5" s="15">
        <f>[1]Sheet1!N2</f>
        <v>311.62860821917803</v>
      </c>
    </row>
    <row r="6" spans="1:10" ht="29.1" x14ac:dyDescent="0.35">
      <c r="A6" s="4">
        <v>3</v>
      </c>
      <c r="B6" s="16" t="str">
        <f>[1]Sheet1!C3</f>
        <v>BANDAGE ELASTIC CREPE 10CM X 4-4.5M STRETCHED  (PIP)</v>
      </c>
      <c r="C6" s="17" t="str">
        <f>[1]Sheet1!D3</f>
        <v>SUNDRES007</v>
      </c>
      <c r="D6" s="17" t="str">
        <f>[1]Sheet1!E3</f>
        <v>Piece 1</v>
      </c>
      <c r="E6" s="18">
        <f>[1]Sheet1!I3</f>
        <v>1140.69</v>
      </c>
      <c r="F6" s="19">
        <f>[1]Sheet1!J3</f>
        <v>0</v>
      </c>
      <c r="G6" s="13">
        <f>[1]Sheet1!K3</f>
        <v>500</v>
      </c>
      <c r="H6" s="14">
        <f>[1]Sheet1!L3</f>
        <v>570345</v>
      </c>
      <c r="I6">
        <f>[1]Sheet1!M3</f>
        <v>3650</v>
      </c>
      <c r="J6" s="15">
        <f>[1]Sheet1!N3</f>
        <v>156.25890410958905</v>
      </c>
    </row>
    <row r="7" spans="1:10" ht="14.45" x14ac:dyDescent="0.35">
      <c r="A7" s="4">
        <v>4</v>
      </c>
      <c r="B7" s="16" t="str">
        <f>[1]Sheet1!C4</f>
        <v>BENDROFLUAZIDE 5MG TAB</v>
      </c>
      <c r="C7" s="17" t="str">
        <f>[1]Sheet1!D4</f>
        <v>MEDDIUR001</v>
      </c>
      <c r="D7" s="17" t="str">
        <f>[1]Sheet1!E4</f>
        <v>Box of 100 Tablets</v>
      </c>
      <c r="E7" s="18">
        <f>[1]Sheet1!I4</f>
        <v>3724.23</v>
      </c>
      <c r="F7" s="19">
        <f>[1]Sheet1!J4</f>
        <v>0</v>
      </c>
      <c r="G7" s="13">
        <f>[1]Sheet1!K4</f>
        <v>100</v>
      </c>
      <c r="H7" s="14">
        <f>[1]Sheet1!L4</f>
        <v>372423</v>
      </c>
      <c r="I7">
        <f>[1]Sheet1!M4</f>
        <v>3650</v>
      </c>
      <c r="J7" s="15">
        <f>[1]Sheet1!N4</f>
        <v>102.03369863013698</v>
      </c>
    </row>
    <row r="8" spans="1:10" ht="29.1" x14ac:dyDescent="0.35">
      <c r="A8" s="4">
        <v>5</v>
      </c>
      <c r="B8" s="16" t="str">
        <f>[1]Sheet1!C5</f>
        <v>BLANKETS CELLULAR HOSPITAL QUALITY BLUE</v>
      </c>
      <c r="C8" s="17" t="str">
        <f>[1]Sheet1!D5</f>
        <v>CLOLINE005C</v>
      </c>
      <c r="D8" s="17" t="str">
        <f>[1]Sheet1!E5</f>
        <v>Piece 1</v>
      </c>
      <c r="E8" s="18">
        <f>[1]Sheet1!I5</f>
        <v>77880</v>
      </c>
      <c r="F8" s="19">
        <f>[1]Sheet1!J5</f>
        <v>0</v>
      </c>
      <c r="G8" s="13">
        <f>[1]Sheet1!K5</f>
        <v>28</v>
      </c>
      <c r="H8" s="14">
        <f>[1]Sheet1!L5</f>
        <v>2180640</v>
      </c>
      <c r="I8">
        <f>[1]Sheet1!M5</f>
        <v>3650</v>
      </c>
      <c r="J8" s="15">
        <f>[1]Sheet1!N5</f>
        <v>597.43561643835619</v>
      </c>
    </row>
    <row r="9" spans="1:10" ht="29.1" x14ac:dyDescent="0.35">
      <c r="A9" s="4">
        <v>6</v>
      </c>
      <c r="B9" s="16" t="str">
        <f>[1]Sheet1!C6</f>
        <v>BLANKETS CELLULAR HOSPITAL QUALITY YELLOW</v>
      </c>
      <c r="C9" s="17" t="str">
        <f>[1]Sheet1!D6</f>
        <v>CLOLINE004C</v>
      </c>
      <c r="D9" s="17" t="str">
        <f>[1]Sheet1!E6</f>
        <v>Piece 1</v>
      </c>
      <c r="E9" s="18">
        <f>[1]Sheet1!I6</f>
        <v>77880</v>
      </c>
      <c r="F9" s="19">
        <f>[1]Sheet1!J6</f>
        <v>0</v>
      </c>
      <c r="G9" s="13">
        <f>[1]Sheet1!K6</f>
        <v>48</v>
      </c>
      <c r="H9" s="14">
        <f>[1]Sheet1!L6</f>
        <v>3738240</v>
      </c>
      <c r="I9">
        <f>[1]Sheet1!M6</f>
        <v>3650</v>
      </c>
      <c r="J9" s="15">
        <f>[1]Sheet1!N6</f>
        <v>1024.1753424657534</v>
      </c>
    </row>
    <row r="10" spans="1:10" ht="29.1" x14ac:dyDescent="0.35">
      <c r="A10" s="4">
        <v>7</v>
      </c>
      <c r="B10" s="16" t="str">
        <f>[1]Sheet1!C7</f>
        <v>BULB, LARYNGOSCOPE BLADE SIZE 0, GOWLLANDS</v>
      </c>
      <c r="C10" s="17" t="str">
        <f>[1]Sheet1!D7</f>
        <v>SPAGENE001</v>
      </c>
      <c r="D10" s="17" t="str">
        <f>[1]Sheet1!E7</f>
        <v>Piece 1</v>
      </c>
      <c r="E10" s="18">
        <f>[1]Sheet1!I7</f>
        <v>21434.11</v>
      </c>
      <c r="F10" s="19">
        <f>[1]Sheet1!J7</f>
        <v>0</v>
      </c>
      <c r="G10" s="13">
        <f>[1]Sheet1!K7</f>
        <v>2</v>
      </c>
      <c r="H10" s="14">
        <f>[1]Sheet1!L7</f>
        <v>42868.22</v>
      </c>
      <c r="I10">
        <f>[1]Sheet1!M7</f>
        <v>3650</v>
      </c>
      <c r="J10" s="15">
        <f>[1]Sheet1!N7</f>
        <v>11.744717808219178</v>
      </c>
    </row>
    <row r="11" spans="1:10" ht="29.1" x14ac:dyDescent="0.35">
      <c r="A11" s="4">
        <v>8</v>
      </c>
      <c r="B11" s="16" t="str">
        <f>[1]Sheet1!C8</f>
        <v>BULB, LARYNGOSCOPE BLADE SIZE 4,3,2,1, HEINE</v>
      </c>
      <c r="C11" s="17" t="str">
        <f>[1]Sheet1!D8</f>
        <v>SPAENTE012</v>
      </c>
      <c r="D11" s="17" t="str">
        <f>[1]Sheet1!E8</f>
        <v>Piece 1</v>
      </c>
      <c r="E11" s="18">
        <f>[1]Sheet1!I8</f>
        <v>56139.28</v>
      </c>
      <c r="F11" s="19">
        <f>[1]Sheet1!J8</f>
        <v>0</v>
      </c>
      <c r="G11" s="13">
        <f>[1]Sheet1!K8</f>
        <v>2</v>
      </c>
      <c r="H11" s="14">
        <f>[1]Sheet1!L8</f>
        <v>112278.56</v>
      </c>
      <c r="I11">
        <f>[1]Sheet1!M8</f>
        <v>3650</v>
      </c>
      <c r="J11" s="15">
        <f>[1]Sheet1!N8</f>
        <v>30.761249315068493</v>
      </c>
    </row>
    <row r="12" spans="1:10" ht="14.45" x14ac:dyDescent="0.35">
      <c r="A12" s="4">
        <v>9</v>
      </c>
      <c r="B12" s="16" t="str">
        <f>[1]Sheet1!C9</f>
        <v>BULB, MINI 1000 TORCH, HEINE</v>
      </c>
      <c r="C12" s="17" t="str">
        <f>[1]Sheet1!D9</f>
        <v>SPAENTE018</v>
      </c>
      <c r="D12" s="17" t="str">
        <f>[1]Sheet1!E9</f>
        <v>Box of 1 piece</v>
      </c>
      <c r="E12" s="18">
        <f>[1]Sheet1!I9</f>
        <v>46188.79</v>
      </c>
      <c r="F12" s="19">
        <f>[1]Sheet1!J9</f>
        <v>0</v>
      </c>
      <c r="G12" s="13">
        <f>[1]Sheet1!K9</f>
        <v>2</v>
      </c>
      <c r="H12" s="14">
        <f>[1]Sheet1!L9</f>
        <v>92377.58</v>
      </c>
      <c r="I12">
        <f>[1]Sheet1!M9</f>
        <v>3650</v>
      </c>
      <c r="J12" s="15">
        <f>[1]Sheet1!N9</f>
        <v>25.308926027397259</v>
      </c>
    </row>
    <row r="13" spans="1:10" ht="29.1" x14ac:dyDescent="0.35">
      <c r="A13" s="4">
        <v>10</v>
      </c>
      <c r="B13" s="16" t="str">
        <f>[1]Sheet1!C10</f>
        <v>CAP SURGEON / THEATRE, DISPOSABLE (PIP)</v>
      </c>
      <c r="C13" s="17" t="str">
        <f>[1]Sheet1!D10</f>
        <v>SUNMISC066C</v>
      </c>
      <c r="D13" s="17" t="str">
        <f>[1]Sheet1!E10</f>
        <v>Box of 100 pieces</v>
      </c>
      <c r="E13" s="18">
        <f>[1]Sheet1!I10</f>
        <v>18518.63</v>
      </c>
      <c r="F13" s="19">
        <f>[1]Sheet1!J10</f>
        <v>0</v>
      </c>
      <c r="G13" s="13">
        <f>[1]Sheet1!K10</f>
        <v>10</v>
      </c>
      <c r="H13" s="14">
        <f>[1]Sheet1!L10</f>
        <v>185186.30000000002</v>
      </c>
      <c r="I13">
        <f>[1]Sheet1!M10</f>
        <v>3650</v>
      </c>
      <c r="J13" s="15">
        <f>[1]Sheet1!N10</f>
        <v>50.735972602739729</v>
      </c>
    </row>
    <row r="14" spans="1:10" x14ac:dyDescent="0.25">
      <c r="A14" s="4">
        <v>11</v>
      </c>
      <c r="B14" s="16" t="str">
        <f>[1]Sheet1!C11</f>
        <v>CATHETER FOLEY CH16 BALLOON</v>
      </c>
      <c r="C14" s="17" t="str">
        <f>[1]Sheet1!D11</f>
        <v>SUNTUBE014</v>
      </c>
      <c r="D14" s="17" t="str">
        <f>[1]Sheet1!E11</f>
        <v>Box of 10 pieces</v>
      </c>
      <c r="E14" s="18">
        <f>[1]Sheet1!I11</f>
        <v>18013.53</v>
      </c>
      <c r="F14" s="19">
        <f>[1]Sheet1!J11</f>
        <v>0</v>
      </c>
      <c r="G14" s="13">
        <f>[1]Sheet1!K11</f>
        <v>5</v>
      </c>
      <c r="H14" s="14">
        <f>[1]Sheet1!L11</f>
        <v>90067.65</v>
      </c>
      <c r="I14">
        <f>[1]Sheet1!M11</f>
        <v>3650</v>
      </c>
      <c r="J14" s="15">
        <f>[1]Sheet1!N11</f>
        <v>24.676068493150684</v>
      </c>
    </row>
    <row r="15" spans="1:10" ht="30" x14ac:dyDescent="0.25">
      <c r="A15" s="4">
        <v>12</v>
      </c>
      <c r="B15" s="16" t="str">
        <f>[1]Sheet1!C12</f>
        <v>CATHETER FOLEY CH18 BALLOON, 2-WAY</v>
      </c>
      <c r="C15" s="17" t="str">
        <f>[1]Sheet1!D12</f>
        <v>SUNTUBE015</v>
      </c>
      <c r="D15" s="17" t="str">
        <f>[1]Sheet1!E12</f>
        <v>Box of 10 pieces</v>
      </c>
      <c r="E15" s="18">
        <f>[1]Sheet1!I12</f>
        <v>18012.55</v>
      </c>
      <c r="F15" s="19">
        <f>[1]Sheet1!J12</f>
        <v>0</v>
      </c>
      <c r="G15" s="13">
        <f>[1]Sheet1!K12</f>
        <v>5</v>
      </c>
      <c r="H15" s="14">
        <f>[1]Sheet1!L12</f>
        <v>90062.75</v>
      </c>
      <c r="I15">
        <f>[1]Sheet1!M12</f>
        <v>3650</v>
      </c>
      <c r="J15" s="15">
        <f>[1]Sheet1!N12</f>
        <v>24.674726027397259</v>
      </c>
    </row>
    <row r="16" spans="1:10" ht="30" x14ac:dyDescent="0.25">
      <c r="A16" s="4">
        <v>13</v>
      </c>
      <c r="B16" s="16" t="str">
        <f>[1]Sheet1!C13</f>
        <v>CATHETER FOLEY CH20 BALLOON, 2-WAY</v>
      </c>
      <c r="C16" s="17" t="str">
        <f>[1]Sheet1!D13</f>
        <v>SUNTUBE016</v>
      </c>
      <c r="D16" s="17" t="str">
        <f>[1]Sheet1!E13</f>
        <v>Box of 10 pieces</v>
      </c>
      <c r="E16" s="18">
        <f>[1]Sheet1!I13</f>
        <v>16704.27</v>
      </c>
      <c r="F16" s="19">
        <f>[1]Sheet1!J13</f>
        <v>0</v>
      </c>
      <c r="G16" s="13">
        <f>[1]Sheet1!K13</f>
        <v>5</v>
      </c>
      <c r="H16" s="14">
        <f>[1]Sheet1!L13</f>
        <v>83521.350000000006</v>
      </c>
      <c r="I16">
        <f>[1]Sheet1!M13</f>
        <v>3650</v>
      </c>
      <c r="J16" s="15">
        <f>[1]Sheet1!N13</f>
        <v>22.882561643835619</v>
      </c>
    </row>
    <row r="17" spans="1:10" ht="30" x14ac:dyDescent="0.25">
      <c r="A17" s="4">
        <v>14</v>
      </c>
      <c r="B17" s="16" t="str">
        <f>[1]Sheet1!C14</f>
        <v>CATHETER FOLEY CH22 BALLOON, 2-WAY</v>
      </c>
      <c r="C17" s="17" t="str">
        <f>[1]Sheet1!D14</f>
        <v>SUNTUBE017</v>
      </c>
      <c r="D17" s="17" t="str">
        <f>[1]Sheet1!E14</f>
        <v>Box of 10 pieces</v>
      </c>
      <c r="E17" s="18">
        <f>[1]Sheet1!I14</f>
        <v>25833.74</v>
      </c>
      <c r="F17" s="19">
        <f>[1]Sheet1!J14</f>
        <v>0</v>
      </c>
      <c r="G17" s="13">
        <f>[1]Sheet1!K14</f>
        <v>8</v>
      </c>
      <c r="H17" s="14">
        <f>[1]Sheet1!L14</f>
        <v>206669.92</v>
      </c>
      <c r="I17">
        <f>[1]Sheet1!M14</f>
        <v>3650</v>
      </c>
      <c r="J17" s="15">
        <f>[1]Sheet1!N14</f>
        <v>56.621895890410961</v>
      </c>
    </row>
    <row r="18" spans="1:10" ht="30" x14ac:dyDescent="0.25">
      <c r="A18" s="4">
        <v>15</v>
      </c>
      <c r="B18" s="16" t="str">
        <f>[1]Sheet1!C15</f>
        <v>CATHETER FOLEY CH24 BALLOON, 2-WAY</v>
      </c>
      <c r="C18" s="17" t="str">
        <f>[1]Sheet1!D15</f>
        <v>SUNTUBE018</v>
      </c>
      <c r="D18" s="17" t="str">
        <f>[1]Sheet1!E15</f>
        <v>Box of 10 pieces</v>
      </c>
      <c r="E18" s="18">
        <f>[1]Sheet1!I15</f>
        <v>19084.09</v>
      </c>
      <c r="F18" s="19">
        <f>[1]Sheet1!J15</f>
        <v>0</v>
      </c>
      <c r="G18" s="13">
        <f>[1]Sheet1!K15</f>
        <v>8</v>
      </c>
      <c r="H18" s="14">
        <f>[1]Sheet1!L15</f>
        <v>152672.72</v>
      </c>
      <c r="I18">
        <f>[1]Sheet1!M15</f>
        <v>3650</v>
      </c>
      <c r="J18" s="15">
        <f>[1]Sheet1!N15</f>
        <v>41.828142465753423</v>
      </c>
    </row>
    <row r="19" spans="1:10" ht="45" x14ac:dyDescent="0.25">
      <c r="A19" s="4">
        <v>16</v>
      </c>
      <c r="B19" s="16" t="str">
        <f>[1]Sheet1!C16</f>
        <v>CLARITHROMYCIN, LANSOPRAZOLE &amp; TINIDAZOLE _x000D_
(PYLO KIT)</v>
      </c>
      <c r="C19" s="17" t="str">
        <f>[1]Sheet1!D16</f>
        <v>MEDGITD038</v>
      </c>
      <c r="D19" s="17" t="str">
        <f>[1]Sheet1!E16</f>
        <v>PACK OF 7 KITS</v>
      </c>
      <c r="E19" s="18">
        <f>[1]Sheet1!I16</f>
        <v>27000</v>
      </c>
      <c r="F19" s="19">
        <f>[1]Sheet1!J16</f>
        <v>0</v>
      </c>
      <c r="G19" s="13">
        <f>[1]Sheet1!K16</f>
        <v>4</v>
      </c>
      <c r="H19" s="14">
        <f>[1]Sheet1!L16</f>
        <v>108000</v>
      </c>
      <c r="I19">
        <f>[1]Sheet1!M16</f>
        <v>3650</v>
      </c>
      <c r="J19" s="15">
        <f>[1]Sheet1!N16</f>
        <v>29.589041095890412</v>
      </c>
    </row>
    <row r="20" spans="1:10" x14ac:dyDescent="0.25">
      <c r="A20" s="4">
        <v>17</v>
      </c>
      <c r="B20" s="16" t="str">
        <f>[1]Sheet1!C17</f>
        <v>CODEINE PHOSPHATE 30MG TAB</v>
      </c>
      <c r="C20" s="17" t="str">
        <f>[1]Sheet1!D17</f>
        <v>MEDOPIO001</v>
      </c>
      <c r="D20" s="17" t="str">
        <f>[1]Sheet1!E17</f>
        <v>Box of 100 Tablets</v>
      </c>
      <c r="E20" s="18">
        <f>[1]Sheet1!I17</f>
        <v>37928.78</v>
      </c>
      <c r="F20" s="19">
        <f>[1]Sheet1!J17</f>
        <v>0</v>
      </c>
      <c r="G20" s="13">
        <f>[1]Sheet1!K17</f>
        <v>5</v>
      </c>
      <c r="H20" s="14">
        <f>[1]Sheet1!L17</f>
        <v>189643.9</v>
      </c>
      <c r="I20">
        <f>[1]Sheet1!M17</f>
        <v>3650</v>
      </c>
      <c r="J20" s="15">
        <f>[1]Sheet1!N17</f>
        <v>51.957232876712325</v>
      </c>
    </row>
    <row r="21" spans="1:10" x14ac:dyDescent="0.25">
      <c r="A21" s="4">
        <v>18</v>
      </c>
      <c r="B21" s="16" t="str">
        <f>[1]Sheet1!C18</f>
        <v>DELIVERY BED L185 X W90 X H95CM</v>
      </c>
      <c r="C21" s="17" t="str">
        <f>[1]Sheet1!D18</f>
        <v>HOSFURN012</v>
      </c>
      <c r="D21" s="17" t="str">
        <f>[1]Sheet1!E18</f>
        <v>Box of 1 piece</v>
      </c>
      <c r="E21" s="18">
        <f>[1]Sheet1!I18</f>
        <v>1557917.62</v>
      </c>
      <c r="F21" s="19">
        <f>[1]Sheet1!J18</f>
        <v>0</v>
      </c>
      <c r="G21" s="13">
        <f>[1]Sheet1!K18</f>
        <v>1</v>
      </c>
      <c r="H21" s="14">
        <f>[1]Sheet1!L18</f>
        <v>1557917.62</v>
      </c>
      <c r="I21">
        <f>[1]Sheet1!M18</f>
        <v>3650</v>
      </c>
      <c r="J21" s="15">
        <f>[1]Sheet1!N18</f>
        <v>426.82674520547948</v>
      </c>
    </row>
    <row r="22" spans="1:10" ht="30" x14ac:dyDescent="0.25">
      <c r="A22" s="4">
        <v>19</v>
      </c>
      <c r="B22" s="16" t="str">
        <f>[1]Sheet1!C19</f>
        <v>DIAZEPAM 2.5MG RECTAL SUPPOSITORIES (SLIPIZEM)</v>
      </c>
      <c r="C22" s="17" t="str">
        <f>[1]Sheet1!D19</f>
        <v>MEDCONV002C</v>
      </c>
      <c r="D22" s="17" t="str">
        <f>[1]Sheet1!E19</f>
        <v>Box of 5 suppositories</v>
      </c>
      <c r="E22" s="18">
        <f>[1]Sheet1!I19</f>
        <v>16800</v>
      </c>
      <c r="F22" s="19">
        <f>[1]Sheet1!J19</f>
        <v>0</v>
      </c>
      <c r="G22" s="14">
        <f>[1]Sheet1!K19</f>
        <v>30</v>
      </c>
      <c r="H22" s="14">
        <f>[1]Sheet1!L19</f>
        <v>504000</v>
      </c>
      <c r="I22">
        <f>[1]Sheet1!M19</f>
        <v>3650</v>
      </c>
      <c r="J22" s="15">
        <f>[1]Sheet1!N19</f>
        <v>138.08219178082192</v>
      </c>
    </row>
    <row r="23" spans="1:10" ht="30" x14ac:dyDescent="0.25">
      <c r="A23" s="4">
        <v>20</v>
      </c>
      <c r="B23" s="16" t="str">
        <f>[1]Sheet1!C20</f>
        <v>GAUZE HYDROPHILLIC HOSPITAL QUALITY 90CM X 91M</v>
      </c>
      <c r="C23" s="17" t="str">
        <f>[1]Sheet1!D20</f>
        <v>SUNDRES015</v>
      </c>
      <c r="D23" s="17" t="str">
        <f>[1]Sheet1!E20</f>
        <v>Piece 1</v>
      </c>
      <c r="E23" s="18">
        <f>[1]Sheet1!I20</f>
        <v>36491.94</v>
      </c>
      <c r="F23" s="19">
        <f>[1]Sheet1!J20</f>
        <v>0</v>
      </c>
      <c r="G23" s="14">
        <f>[1]Sheet1!K20</f>
        <v>30</v>
      </c>
      <c r="H23" s="14">
        <f>[1]Sheet1!L20</f>
        <v>1094758.2000000002</v>
      </c>
      <c r="I23">
        <f>[1]Sheet1!M20</f>
        <v>3650</v>
      </c>
      <c r="J23" s="15">
        <f>[1]Sheet1!N20</f>
        <v>299.9337534246576</v>
      </c>
    </row>
    <row r="24" spans="1:10" ht="30" x14ac:dyDescent="0.25">
      <c r="A24" s="4">
        <v>21</v>
      </c>
      <c r="B24" s="16" t="str">
        <f>[1]Sheet1!C21</f>
        <v>GAUZE PADS NON-STERILE 10 X 10CM</v>
      </c>
      <c r="C24" s="17" t="str">
        <f>[1]Sheet1!D21</f>
        <v>SUNDRES025C</v>
      </c>
      <c r="D24" s="17" t="str">
        <f>[1]Sheet1!E21</f>
        <v>Box of 100 pieces</v>
      </c>
      <c r="E24" s="18">
        <f>[1]Sheet1!I21</f>
        <v>16813.21</v>
      </c>
      <c r="F24" s="19">
        <f>[1]Sheet1!J21</f>
        <v>0</v>
      </c>
      <c r="G24" s="14">
        <f>[1]Sheet1!K21</f>
        <v>50</v>
      </c>
      <c r="H24" s="14">
        <f>[1]Sheet1!L21</f>
        <v>840660.5</v>
      </c>
      <c r="I24">
        <f>[1]Sheet1!M21</f>
        <v>3650</v>
      </c>
      <c r="J24" s="15">
        <f>[1]Sheet1!N21</f>
        <v>230.31794520547945</v>
      </c>
    </row>
    <row r="25" spans="1:10" ht="30" x14ac:dyDescent="0.25">
      <c r="A25" s="4">
        <v>22</v>
      </c>
      <c r="B25" s="16" t="str">
        <f>[1]Sheet1!C22</f>
        <v>GAUZE PARAFFIN MEDICATED 10 X 10CM</v>
      </c>
      <c r="C25" s="17" t="str">
        <f>[1]Sheet1!D22</f>
        <v>SUNDRES010</v>
      </c>
      <c r="D25" s="17" t="str">
        <f>[1]Sheet1!E22</f>
        <v>Box of 10 pieces</v>
      </c>
      <c r="E25" s="18">
        <f>[1]Sheet1!I22</f>
        <v>5298.48</v>
      </c>
      <c r="F25" s="19">
        <f>[1]Sheet1!J22</f>
        <v>0</v>
      </c>
      <c r="G25" s="14">
        <f>[1]Sheet1!K22</f>
        <v>100</v>
      </c>
      <c r="H25" s="14">
        <f>[1]Sheet1!L22</f>
        <v>529848</v>
      </c>
      <c r="I25">
        <f>[1]Sheet1!M22</f>
        <v>3650</v>
      </c>
      <c r="J25" s="15">
        <f>[1]Sheet1!N22</f>
        <v>145.16383561643835</v>
      </c>
    </row>
    <row r="26" spans="1:10" x14ac:dyDescent="0.25">
      <c r="A26" s="4">
        <v>23</v>
      </c>
      <c r="B26" s="16" t="str">
        <f>[1]Sheet1!C23</f>
        <v>GLOVES SURGICAL STERILE 7</v>
      </c>
      <c r="C26" s="17" t="str">
        <f>[1]Sheet1!D23</f>
        <v>PPGGLOV010</v>
      </c>
      <c r="D26" s="17" t="str">
        <f>[1]Sheet1!E23</f>
        <v>Box of 50 pairs</v>
      </c>
      <c r="E26" s="18">
        <f>[1]Sheet1!I23</f>
        <v>30900.75</v>
      </c>
      <c r="F26" s="19">
        <f>[1]Sheet1!J23</f>
        <v>0</v>
      </c>
      <c r="G26" s="14">
        <f>[1]Sheet1!K23</f>
        <v>10</v>
      </c>
      <c r="H26" s="14">
        <f>[1]Sheet1!L23</f>
        <v>309007.5</v>
      </c>
      <c r="I26">
        <f>[1]Sheet1!M23</f>
        <v>3650</v>
      </c>
      <c r="J26" s="15">
        <f>[1]Sheet1!N23</f>
        <v>84.659589041095884</v>
      </c>
    </row>
    <row r="27" spans="1:10" x14ac:dyDescent="0.25">
      <c r="A27" s="4">
        <v>24</v>
      </c>
      <c r="B27" s="16" t="str">
        <f>[1]Sheet1!C24</f>
        <v>GLOVES SURGICAL STERILE 7.5  VITAL</v>
      </c>
      <c r="C27" s="17" t="str">
        <f>[1]Sheet1!D24</f>
        <v>PPGGLOV011</v>
      </c>
      <c r="D27" s="17" t="str">
        <f>[1]Sheet1!E24</f>
        <v>Box of 50 pairs</v>
      </c>
      <c r="E27" s="18">
        <f>[1]Sheet1!I24</f>
        <v>33124.35</v>
      </c>
      <c r="F27" s="19">
        <f>[1]Sheet1!J24</f>
        <v>0</v>
      </c>
      <c r="G27" s="14">
        <f>[1]Sheet1!K24</f>
        <v>10</v>
      </c>
      <c r="H27" s="14">
        <f>[1]Sheet1!L24</f>
        <v>331243.5</v>
      </c>
      <c r="I27">
        <f>[1]Sheet1!M24</f>
        <v>3650</v>
      </c>
      <c r="J27" s="15">
        <f>[1]Sheet1!N24</f>
        <v>90.751643835616434</v>
      </c>
    </row>
    <row r="28" spans="1:10" x14ac:dyDescent="0.25">
      <c r="A28" s="4">
        <v>25</v>
      </c>
      <c r="B28" s="16" t="str">
        <f>[1]Sheet1!C25</f>
        <v>GLOVES SURGICAL STERILE 8</v>
      </c>
      <c r="C28" s="17" t="str">
        <f>[1]Sheet1!D25</f>
        <v>PPGGLOV012</v>
      </c>
      <c r="D28" s="17" t="str">
        <f>[1]Sheet1!E25</f>
        <v>Box of 50 pairs</v>
      </c>
      <c r="E28" s="18">
        <f>[1]Sheet1!I25</f>
        <v>40786.01</v>
      </c>
      <c r="F28" s="19">
        <f>[1]Sheet1!J25</f>
        <v>0</v>
      </c>
      <c r="G28" s="14">
        <f>[1]Sheet1!K25</f>
        <v>2</v>
      </c>
      <c r="H28" s="14">
        <f>[1]Sheet1!L25</f>
        <v>81572.02</v>
      </c>
      <c r="I28">
        <f>[1]Sheet1!M25</f>
        <v>3650</v>
      </c>
      <c r="J28" s="15">
        <f>[1]Sheet1!N25</f>
        <v>22.348498630136987</v>
      </c>
    </row>
    <row r="29" spans="1:10" x14ac:dyDescent="0.25">
      <c r="A29" s="4">
        <v>26</v>
      </c>
      <c r="B29" s="16" t="str">
        <f>[1]Sheet1!C26</f>
        <v>HAND TOWEL 75 X 43CM (WHITE)</v>
      </c>
      <c r="C29" s="17" t="str">
        <f>[1]Sheet1!D26</f>
        <v>SUNMISC018</v>
      </c>
      <c r="D29" s="17" t="str">
        <f>[1]Sheet1!E26</f>
        <v>Piece 1</v>
      </c>
      <c r="E29" s="18">
        <f>[1]Sheet1!I26</f>
        <v>11611</v>
      </c>
      <c r="F29" s="19">
        <f>[1]Sheet1!J26</f>
        <v>0</v>
      </c>
      <c r="G29" s="15">
        <f>[1]Sheet1!K26</f>
        <v>30</v>
      </c>
      <c r="H29" s="15">
        <f>[1]Sheet1!L26</f>
        <v>348330</v>
      </c>
      <c r="I29">
        <f>[1]Sheet1!M26</f>
        <v>3650</v>
      </c>
      <c r="J29" s="15">
        <f>[1]Sheet1!N26</f>
        <v>95.432876712328763</v>
      </c>
    </row>
    <row r="30" spans="1:10" x14ac:dyDescent="0.25">
      <c r="A30" s="4">
        <v>27</v>
      </c>
      <c r="B30" s="16" t="str">
        <f>[1]Sheet1!C27</f>
        <v>HEAVY DUTY GLOVES</v>
      </c>
      <c r="C30" s="17" t="str">
        <f>[1]Sheet1!D27</f>
        <v>SPEORDR271</v>
      </c>
      <c r="D30" s="17" t="str">
        <f>[1]Sheet1!E27</f>
        <v>Box of 1 pair</v>
      </c>
      <c r="E30" s="18">
        <f>[1]Sheet1!I27</f>
        <v>10737.53</v>
      </c>
      <c r="F30" s="19">
        <f>[1]Sheet1!J27</f>
        <v>0</v>
      </c>
      <c r="G30" s="21">
        <f>[1]Sheet1!K27</f>
        <v>50</v>
      </c>
      <c r="H30" s="21">
        <f>[1]Sheet1!L27</f>
        <v>536876.5</v>
      </c>
      <c r="I30">
        <f>[1]Sheet1!M27</f>
        <v>3650</v>
      </c>
      <c r="J30" s="15">
        <f>[1]Sheet1!N27</f>
        <v>147.08945205479452</v>
      </c>
    </row>
    <row r="31" spans="1:10" x14ac:dyDescent="0.25">
      <c r="A31" s="4">
        <v>28</v>
      </c>
      <c r="B31" s="16" t="str">
        <f>[1]Sheet1!C28</f>
        <v>HEPATITIS B TEST STRIPS</v>
      </c>
      <c r="C31" s="17" t="str">
        <f>[1]Sheet1!D28</f>
        <v>LABSERO015</v>
      </c>
      <c r="D31" s="17" t="str">
        <f>[1]Sheet1!E28</f>
        <v>Box of 50 tests</v>
      </c>
      <c r="E31" s="18">
        <f>[1]Sheet1!I28</f>
        <v>45000</v>
      </c>
      <c r="F31" s="19">
        <f>[1]Sheet1!J28</f>
        <v>0</v>
      </c>
      <c r="G31" s="15">
        <f>[1]Sheet1!K28</f>
        <v>4</v>
      </c>
      <c r="H31" s="15">
        <f>[1]Sheet1!L28</f>
        <v>180000</v>
      </c>
      <c r="I31">
        <f>[1]Sheet1!M28</f>
        <v>3650</v>
      </c>
      <c r="J31" s="15">
        <f>[1]Sheet1!N28</f>
        <v>49.315068493150683</v>
      </c>
    </row>
    <row r="32" spans="1:10" ht="45" x14ac:dyDescent="0.25">
      <c r="A32" s="4">
        <v>29</v>
      </c>
      <c r="B32" s="16" t="str">
        <f>[1]Sheet1!C29</f>
        <v>HEPATITIS B VACCINE 1ML AMPOULE (ONE DOSE)  SERUM INSTITUTE</v>
      </c>
      <c r="C32" s="17" t="str">
        <f>[1]Sheet1!D29</f>
        <v>MEDVACC008</v>
      </c>
      <c r="D32" s="17" t="str">
        <f>[1]Sheet1!E29</f>
        <v>Box of 10 ampoules</v>
      </c>
      <c r="E32" s="18">
        <f>[1]Sheet1!I29</f>
        <v>111240</v>
      </c>
      <c r="F32" s="19">
        <f>[1]Sheet1!J29</f>
        <v>0</v>
      </c>
      <c r="G32" s="15">
        <f>[1]Sheet1!K29</f>
        <v>50</v>
      </c>
      <c r="H32" s="15">
        <f>[1]Sheet1!L29</f>
        <v>5562000</v>
      </c>
      <c r="I32">
        <f>[1]Sheet1!M29</f>
        <v>3650</v>
      </c>
      <c r="J32" s="15">
        <f>[1]Sheet1!N29</f>
        <v>1523.8356164383561</v>
      </c>
    </row>
    <row r="33" spans="1:10" x14ac:dyDescent="0.25">
      <c r="A33" s="4">
        <v>30</v>
      </c>
      <c r="B33" s="16" t="str">
        <f>[1]Sheet1!C30</f>
        <v>IMMERSION OIL 100-130 ML</v>
      </c>
      <c r="C33" s="17" t="str">
        <f>[1]Sheet1!D30</f>
        <v>LABGENE034</v>
      </c>
      <c r="D33" s="17" t="str">
        <f>[1]Sheet1!E30</f>
        <v>1 Bottle</v>
      </c>
      <c r="E33" s="18">
        <f>[1]Sheet1!I30</f>
        <v>53056.06</v>
      </c>
      <c r="F33" s="19">
        <f>[1]Sheet1!J30</f>
        <v>0</v>
      </c>
      <c r="G33" s="15">
        <f>[1]Sheet1!K30</f>
        <v>5</v>
      </c>
      <c r="H33" s="15">
        <f>[1]Sheet1!L30</f>
        <v>265280.3</v>
      </c>
      <c r="I33">
        <f>[1]Sheet1!M30</f>
        <v>3650</v>
      </c>
      <c r="J33" s="15">
        <f>[1]Sheet1!N30</f>
        <v>72.679534246575344</v>
      </c>
    </row>
    <row r="34" spans="1:10" ht="30" x14ac:dyDescent="0.25">
      <c r="A34" s="4">
        <v>31</v>
      </c>
      <c r="B34" s="16" t="str">
        <f>[1]Sheet1!C31</f>
        <v>KIDNEY DISH STAINLESS STEEL 20.7 CM</v>
      </c>
      <c r="C34" s="17" t="str">
        <f>[1]Sheet1!D31</f>
        <v>SUNMISC024</v>
      </c>
      <c r="D34" s="17" t="str">
        <f>[1]Sheet1!E31</f>
        <v>Piece 1</v>
      </c>
      <c r="E34" s="18">
        <f>[1]Sheet1!I31</f>
        <v>9141.7000000000007</v>
      </c>
      <c r="F34" s="19">
        <f>[1]Sheet1!J31</f>
        <v>0</v>
      </c>
      <c r="G34" s="15">
        <f>[1]Sheet1!K31</f>
        <v>8</v>
      </c>
      <c r="H34" s="15">
        <f>[1]Sheet1!L31</f>
        <v>73133.600000000006</v>
      </c>
      <c r="I34">
        <f>[1]Sheet1!M31</f>
        <v>3650</v>
      </c>
      <c r="J34" s="15">
        <f>[1]Sheet1!N31</f>
        <v>20.036602739726028</v>
      </c>
    </row>
    <row r="35" spans="1:10" ht="30" x14ac:dyDescent="0.25">
      <c r="A35" s="4">
        <v>32</v>
      </c>
      <c r="B35" s="16" t="str">
        <f>[1]Sheet1!C32</f>
        <v>KIDNEY DISH STAINLESS STEEL 24.7 CM</v>
      </c>
      <c r="C35" s="17" t="str">
        <f>[1]Sheet1!D32</f>
        <v>SUNMISC023</v>
      </c>
      <c r="D35" s="17" t="str">
        <f>[1]Sheet1!E32</f>
        <v>Piece 1</v>
      </c>
      <c r="E35" s="18">
        <f>[1]Sheet1!I32</f>
        <v>15189.73</v>
      </c>
      <c r="F35" s="19">
        <f>[1]Sheet1!J32</f>
        <v>0</v>
      </c>
      <c r="G35" s="15">
        <f>[1]Sheet1!K32</f>
        <v>8</v>
      </c>
      <c r="H35" s="15">
        <f>[1]Sheet1!L32</f>
        <v>121517.84</v>
      </c>
      <c r="I35">
        <f>[1]Sheet1!M32</f>
        <v>3650</v>
      </c>
      <c r="J35" s="15">
        <f>[1]Sheet1!N32</f>
        <v>33.29255890410959</v>
      </c>
    </row>
    <row r="36" spans="1:10" x14ac:dyDescent="0.25">
      <c r="A36" s="4">
        <v>33</v>
      </c>
      <c r="B36" s="16" t="str">
        <f>[1]Sheet1!C33</f>
        <v>LIQUID DETERGENT 20 LTR  VITAL</v>
      </c>
      <c r="C36" s="17" t="str">
        <f>[1]Sheet1!D33</f>
        <v>CLEDETE004</v>
      </c>
      <c r="D36" s="17" t="str">
        <f>[1]Sheet1!E33</f>
        <v>Jerry Cann1</v>
      </c>
      <c r="E36" s="18">
        <f>[1]Sheet1!I33</f>
        <v>55800</v>
      </c>
      <c r="F36" s="19">
        <f>[1]Sheet1!J33</f>
        <v>0</v>
      </c>
      <c r="G36" s="15">
        <f>[1]Sheet1!K33</f>
        <v>20</v>
      </c>
      <c r="H36" s="15">
        <f>[1]Sheet1!L33</f>
        <v>1116000</v>
      </c>
      <c r="I36">
        <f>[1]Sheet1!M33</f>
        <v>3650</v>
      </c>
      <c r="J36" s="15">
        <f>[1]Sheet1!N33</f>
        <v>305.75342465753425</v>
      </c>
    </row>
    <row r="37" spans="1:10" x14ac:dyDescent="0.25">
      <c r="A37" s="4">
        <v>34</v>
      </c>
      <c r="B37" s="16" t="str">
        <f>[1]Sheet1!C34</f>
        <v>MANNITOL 20% IV 100ML  VITAL</v>
      </c>
      <c r="C37" s="17" t="str">
        <f>[1]Sheet1!D34</f>
        <v>MEDANTD008</v>
      </c>
      <c r="D37" s="17" t="str">
        <f>[1]Sheet1!E34</f>
        <v>Box of 1 bottle</v>
      </c>
      <c r="E37" s="18">
        <f>[1]Sheet1!I34</f>
        <v>3360</v>
      </c>
      <c r="F37" s="19">
        <f>[1]Sheet1!J34</f>
        <v>0</v>
      </c>
      <c r="G37" s="15">
        <f>[1]Sheet1!K34</f>
        <v>100</v>
      </c>
      <c r="H37" s="15">
        <f>[1]Sheet1!L34</f>
        <v>336000</v>
      </c>
      <c r="I37">
        <f>[1]Sheet1!M34</f>
        <v>3650</v>
      </c>
      <c r="J37" s="15">
        <f>[1]Sheet1!N34</f>
        <v>92.054794520547944</v>
      </c>
    </row>
    <row r="38" spans="1:10" ht="30" x14ac:dyDescent="0.25">
      <c r="A38" s="4">
        <v>35</v>
      </c>
      <c r="B38" s="16" t="str">
        <f>[1]Sheet1!C35</f>
        <v>METRONIDAZOLE 5MG/ML 100ML IV (METROGYL)</v>
      </c>
      <c r="C38" s="17" t="str">
        <f>[1]Sheet1!D35</f>
        <v>MEDPROT001</v>
      </c>
      <c r="D38" s="17" t="str">
        <f>[1]Sheet1!E35</f>
        <v>1 Bottle</v>
      </c>
      <c r="E38" s="18">
        <f>[1]Sheet1!I35</f>
        <v>807.97</v>
      </c>
      <c r="F38" s="19">
        <f>[1]Sheet1!J35</f>
        <v>0</v>
      </c>
      <c r="G38" s="15">
        <f>[1]Sheet1!K35</f>
        <v>200</v>
      </c>
      <c r="H38" s="15">
        <f>[1]Sheet1!L35</f>
        <v>161594</v>
      </c>
      <c r="I38">
        <f>[1]Sheet1!M35</f>
        <v>3650</v>
      </c>
      <c r="J38" s="15">
        <f>[1]Sheet1!N35</f>
        <v>44.272328767123291</v>
      </c>
    </row>
    <row r="39" spans="1:10" x14ac:dyDescent="0.25">
      <c r="A39" s="4">
        <v>36</v>
      </c>
      <c r="B39" s="16" t="str">
        <f>[1]Sheet1!C36</f>
        <v>NASOGASTRIC TUBE G14 (ADULTS)</v>
      </c>
      <c r="C39" s="17" t="str">
        <f>[1]Sheet1!D36</f>
        <v>SUNTUBE041</v>
      </c>
      <c r="D39" s="17" t="str">
        <f>[1]Sheet1!E36</f>
        <v>Piece 1</v>
      </c>
      <c r="E39" s="18">
        <f>[1]Sheet1!I36</f>
        <v>601.24</v>
      </c>
      <c r="F39" s="19">
        <f>[1]Sheet1!J36</f>
        <v>0</v>
      </c>
      <c r="G39" s="14">
        <f>[1]Sheet1!K36</f>
        <v>100</v>
      </c>
      <c r="H39" s="14">
        <f>[1]Sheet1!L36</f>
        <v>60124</v>
      </c>
      <c r="I39">
        <f>[1]Sheet1!M36</f>
        <v>3650</v>
      </c>
      <c r="J39" s="15">
        <f>[1]Sheet1!N36</f>
        <v>16.472328767123287</v>
      </c>
    </row>
    <row r="40" spans="1:10" x14ac:dyDescent="0.25">
      <c r="A40" s="4">
        <v>37</v>
      </c>
      <c r="B40" s="16" t="str">
        <f>[1]Sheet1!C37</f>
        <v>NASOGASTRIC TUBE G16 (ADULTS)</v>
      </c>
      <c r="C40" s="17" t="str">
        <f>[1]Sheet1!D37</f>
        <v>SUNTUBE042</v>
      </c>
      <c r="D40" s="17" t="str">
        <f>[1]Sheet1!E37</f>
        <v>Piece 1</v>
      </c>
      <c r="E40" s="18">
        <f>[1]Sheet1!I37</f>
        <v>557.87</v>
      </c>
      <c r="F40" s="19">
        <f>[1]Sheet1!J37</f>
        <v>0</v>
      </c>
      <c r="G40" s="14">
        <f>[1]Sheet1!K37</f>
        <v>100</v>
      </c>
      <c r="H40" s="14">
        <f>[1]Sheet1!L37</f>
        <v>55787</v>
      </c>
      <c r="I40">
        <f>[1]Sheet1!M37</f>
        <v>3650</v>
      </c>
      <c r="J40" s="15">
        <f>[1]Sheet1!N37</f>
        <v>15.284109589041096</v>
      </c>
    </row>
    <row r="41" spans="1:10" x14ac:dyDescent="0.25">
      <c r="A41" s="4">
        <v>38</v>
      </c>
      <c r="B41" s="16" t="str">
        <f>[1]Sheet1!C38</f>
        <v>PARACETAMOL IV 10MG/ML, 100ML</v>
      </c>
      <c r="C41" s="17" t="str">
        <f>[1]Sheet1!D38</f>
        <v>MEDANAL022C</v>
      </c>
      <c r="D41" s="17" t="str">
        <f>[1]Sheet1!E38</f>
        <v>Box of 1 bottle</v>
      </c>
      <c r="E41" s="18">
        <f>[1]Sheet1!I38</f>
        <v>7232.95</v>
      </c>
      <c r="F41" s="19">
        <f>[1]Sheet1!J38</f>
        <v>0</v>
      </c>
      <c r="G41" s="14">
        <f>[1]Sheet1!K38</f>
        <v>200</v>
      </c>
      <c r="H41" s="14">
        <f>[1]Sheet1!L38</f>
        <v>1446590</v>
      </c>
      <c r="I41">
        <f>[1]Sheet1!M38</f>
        <v>3650</v>
      </c>
      <c r="J41" s="15">
        <f>[1]Sheet1!N38</f>
        <v>396.32602739726025</v>
      </c>
    </row>
    <row r="42" spans="1:10" ht="30" x14ac:dyDescent="0.25">
      <c r="A42" s="4">
        <v>39</v>
      </c>
      <c r="B42" s="16" t="str">
        <f>[1]Sheet1!C39</f>
        <v>PLASTER OF PARIS  10CM  (GYPSONA)</v>
      </c>
      <c r="C42" s="17" t="str">
        <f>[1]Sheet1!D39</f>
        <v>SUNDRES016A</v>
      </c>
      <c r="D42" s="17" t="str">
        <f>[1]Sheet1!E39</f>
        <v>Pack of 2 pieces</v>
      </c>
      <c r="E42" s="18">
        <f>[1]Sheet1!I39</f>
        <v>6954</v>
      </c>
      <c r="F42" s="19">
        <f>[1]Sheet1!J39</f>
        <v>0</v>
      </c>
      <c r="G42" s="14">
        <v>20</v>
      </c>
      <c r="H42" s="14">
        <f>SUM(E42*G42)</f>
        <v>139080</v>
      </c>
      <c r="I42">
        <f>[1]Sheet1!M39</f>
        <v>3650</v>
      </c>
      <c r="J42" s="15">
        <f>SUM(H42/I42)</f>
        <v>38.104109589041094</v>
      </c>
    </row>
    <row r="43" spans="1:10" x14ac:dyDescent="0.25">
      <c r="A43" s="4">
        <v>40</v>
      </c>
      <c r="B43" s="16" t="str">
        <f>[1]Sheet1!C40</f>
        <v>RAPID H. PYLORI 20 TESTS</v>
      </c>
      <c r="C43" s="17" t="str">
        <f>[1]Sheet1!D40</f>
        <v>LABSERO005</v>
      </c>
      <c r="D43" s="17" t="str">
        <f>[1]Sheet1!E40</f>
        <v>Piece 1</v>
      </c>
      <c r="E43" s="18">
        <f>[1]Sheet1!I40</f>
        <v>135136.57999999999</v>
      </c>
      <c r="F43" s="19">
        <f>[1]Sheet1!J40</f>
        <v>0</v>
      </c>
      <c r="G43" s="14">
        <f>[1]Sheet1!K40</f>
        <v>37.023720547945203</v>
      </c>
      <c r="H43" s="14">
        <f>[1]Sheet1!L40</f>
        <v>8885.6929315068483</v>
      </c>
      <c r="I43">
        <f>[1]Sheet1!M40</f>
        <v>3650</v>
      </c>
      <c r="J43" s="15">
        <f>[1]Sheet1!N40</f>
        <v>2.4344364195909174</v>
      </c>
    </row>
    <row r="44" spans="1:10" ht="30" x14ac:dyDescent="0.25">
      <c r="A44" s="4">
        <v>41</v>
      </c>
      <c r="B44" s="16" t="str">
        <f>[1]Sheet1!C41</f>
        <v>SILVER SUPLHADIAZINE CREAM (BURNCURE)</v>
      </c>
      <c r="C44" s="17" t="str">
        <f>[1]Sheet1!D41</f>
        <v>MEDTOPI009C</v>
      </c>
      <c r="D44" s="17" t="str">
        <f>[1]Sheet1!E41</f>
        <v>Box of 1 tube</v>
      </c>
      <c r="E44" s="18">
        <f>[1]Sheet1!I41</f>
        <v>1739.95</v>
      </c>
      <c r="F44" s="19">
        <f>[1]Sheet1!J41</f>
        <v>0</v>
      </c>
      <c r="G44" s="14">
        <f>[1]Sheet1!K41</f>
        <v>30</v>
      </c>
      <c r="H44" s="14">
        <f>[1]Sheet1!L41</f>
        <v>7200</v>
      </c>
      <c r="I44">
        <f>[1]Sheet1!M41</f>
        <v>3650</v>
      </c>
      <c r="J44" s="15">
        <f>[1]Sheet1!N41</f>
        <v>1.9726027397260273</v>
      </c>
    </row>
    <row r="45" spans="1:10" x14ac:dyDescent="0.25">
      <c r="A45" s="4">
        <v>42</v>
      </c>
      <c r="B45" s="16" t="str">
        <f>[1]Sheet1!C42</f>
        <v>STERILE GAUZE  SWABS 10 X 10CM</v>
      </c>
      <c r="C45" s="17" t="str">
        <f>[1]Sheet1!D42</f>
        <v>SUNDRES028C</v>
      </c>
      <c r="D45" s="17" t="str">
        <f>[1]Sheet1!E42</f>
        <v>Box of 100 pieces</v>
      </c>
      <c r="E45" s="18">
        <f>[1]Sheet1!I42</f>
        <v>31342.74</v>
      </c>
      <c r="F45" s="19">
        <f>[1]Sheet1!J42</f>
        <v>0</v>
      </c>
      <c r="G45" s="14">
        <f>[1]Sheet1!K42</f>
        <v>100</v>
      </c>
      <c r="H45" s="14">
        <f>[1]Sheet1!L42</f>
        <v>3134274</v>
      </c>
      <c r="I45">
        <f>[1]Sheet1!M42</f>
        <v>3650</v>
      </c>
      <c r="J45" s="15">
        <f>[1]Sheet1!N42</f>
        <v>858.70520547945205</v>
      </c>
    </row>
    <row r="46" spans="1:10" x14ac:dyDescent="0.25">
      <c r="A46" s="4">
        <v>43</v>
      </c>
      <c r="B46" s="16" t="str">
        <f>[1]Sheet1!C43</f>
        <v>Tramadol 100mg injection</v>
      </c>
      <c r="C46" s="17" t="str">
        <f>[1]Sheet1!D43</f>
        <v>MEDOPIO007</v>
      </c>
      <c r="D46" s="17" t="str">
        <f>[1]Sheet1!E43</f>
        <v>Box of 5 ampoules</v>
      </c>
      <c r="E46" s="18">
        <f>[1]Sheet1!I43</f>
        <v>3409.61</v>
      </c>
      <c r="F46" s="19">
        <f>[1]Sheet1!J43</f>
        <v>0</v>
      </c>
      <c r="G46" s="14">
        <f>[1]Sheet1!K43</f>
        <v>50</v>
      </c>
      <c r="H46" s="14">
        <f>[1]Sheet1!L43</f>
        <v>170480.5</v>
      </c>
      <c r="I46">
        <f>[1]Sheet1!M43</f>
        <v>3650</v>
      </c>
      <c r="J46" s="15">
        <f>[1]Sheet1!N43</f>
        <v>46.706986301369867</v>
      </c>
    </row>
    <row r="47" spans="1:10" x14ac:dyDescent="0.25">
      <c r="A47" s="4">
        <v>44</v>
      </c>
      <c r="B47" s="16" t="str">
        <f>[1]Sheet1!C44</f>
        <v>TRAMADOL 50 MG CAPS</v>
      </c>
      <c r="C47" s="17" t="str">
        <f>[1]Sheet1!D44</f>
        <v>MEDOPIO008</v>
      </c>
      <c r="D47" s="17" t="str">
        <f>[1]Sheet1!E44</f>
        <v>Box of 100 Tablets</v>
      </c>
      <c r="E47" s="18">
        <f>[1]Sheet1!I44</f>
        <v>8046.93</v>
      </c>
      <c r="F47" s="19">
        <f>[1]Sheet1!J44</f>
        <v>0</v>
      </c>
      <c r="G47" s="14">
        <f>[1]Sheet1!K44</f>
        <v>10</v>
      </c>
      <c r="H47" s="14">
        <f>[1]Sheet1!L44</f>
        <v>80469.3</v>
      </c>
      <c r="I47">
        <f>[1]Sheet1!M44</f>
        <v>3650</v>
      </c>
      <c r="J47" s="15">
        <f>[1]Sheet1!N44</f>
        <v>22.046383561643836</v>
      </c>
    </row>
    <row r="48" spans="1:10" ht="30" x14ac:dyDescent="0.25">
      <c r="A48" s="4">
        <v>45</v>
      </c>
      <c r="B48" s="16" t="str">
        <f>[1]Sheet1!C45</f>
        <v>TRANEXAMIC ACID 500MG INJ 6 VIALS</v>
      </c>
      <c r="C48" s="17" t="str">
        <f>[1]Sheet1!D45</f>
        <v>MEDCOUG022C</v>
      </c>
      <c r="D48" s="17" t="str">
        <f>[1]Sheet1!E45</f>
        <v>Piece 1</v>
      </c>
      <c r="E48" s="18">
        <f>[1]Sheet1!I45</f>
        <v>21600</v>
      </c>
      <c r="F48" s="19">
        <f>[1]Sheet1!J45</f>
        <v>0</v>
      </c>
      <c r="G48" s="14">
        <f>[1]Sheet1!K45</f>
        <v>10</v>
      </c>
      <c r="H48" s="14">
        <f>[1]Sheet1!L45</f>
        <v>216000</v>
      </c>
      <c r="I48">
        <f>[1]Sheet1!M45</f>
        <v>3650</v>
      </c>
      <c r="J48" s="15">
        <f>[1]Sheet1!N45</f>
        <v>59.178082191780824</v>
      </c>
    </row>
    <row r="49" spans="1:11" x14ac:dyDescent="0.25">
      <c r="A49" s="4">
        <v>46</v>
      </c>
      <c r="B49" s="17" t="s">
        <v>11</v>
      </c>
      <c r="C49" s="17"/>
      <c r="D49" s="17" t="s">
        <v>12</v>
      </c>
      <c r="E49" s="22">
        <v>2500000</v>
      </c>
      <c r="F49" s="17"/>
      <c r="G49" s="22">
        <v>1</v>
      </c>
      <c r="H49" s="22">
        <f>SUM(E49*G49)</f>
        <v>2500000</v>
      </c>
      <c r="I49" s="17">
        <v>3650</v>
      </c>
      <c r="J49" s="22">
        <f>SUM(H49/I49)</f>
        <v>684.93150684931504</v>
      </c>
    </row>
    <row r="50" spans="1:11" x14ac:dyDescent="0.25">
      <c r="A50" s="4">
        <v>47</v>
      </c>
      <c r="B50" s="17" t="s">
        <v>13</v>
      </c>
      <c r="C50" s="17"/>
      <c r="D50" s="17" t="s">
        <v>12</v>
      </c>
      <c r="E50" s="17"/>
      <c r="F50" s="17"/>
      <c r="G50" s="22">
        <v>2</v>
      </c>
      <c r="H50" s="22"/>
      <c r="I50" s="17"/>
      <c r="J50" s="17">
        <v>350</v>
      </c>
    </row>
    <row r="52" spans="1:11" x14ac:dyDescent="0.25">
      <c r="K52" s="23">
        <f>SUM(J4:J50)</f>
        <v>11177.690806282604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Mr. Moreno Emmanuele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admin</cp:lastModifiedBy>
  <dcterms:created xsi:type="dcterms:W3CDTF">2019-01-14T14:57:07Z</dcterms:created>
  <dcterms:modified xsi:type="dcterms:W3CDTF">2019-01-15T18:01:19Z</dcterms:modified>
</cp:coreProperties>
</file>